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officeDocument/2006/relationships">
  <bookViews>
    <workbookView activeTab="0"/>
  </bookViews>
  <sheets>
    <sheet ns1:id="rId1" name="Compare quotes" sheetId="1"/>
    <sheet ns1:id="rId2" name="Illustrative GBP" sheetId="2"/>
  </sheets>
  <calcPr calcId="191029" calcMode="auto" fullCalcOnLoad="1" forceFullCalc="1"/>
</workbook>
</file>

<file path=xl/styles.xml><?xml version="1.0" encoding="utf-8"?>
<styleSheet xmlns="http://schemas.openxmlformats.org/spreadsheetml/2006/main">
  <fonts count="2">
    <font>
      <sz val="11"/>
      <name val="Calibri"/>
      <color rgb="FF182137"/>
    </font>
    <font>
      <sz val="11"/>
      <name val="Calibri"/>
      <color rgb="FFFFFFFF"/>
      <b/>
    </font>
  </fonts>
  <fills count="5">
    <fill>
      <patternFill patternType="none"/>
    </fill>
    <fill>
      <patternFill patternType="gray125"/>
    </fill>
    <fill>
      <patternFill patternType="solid">
        <fgColor rgb="FF502E91"/>
        <bgColor indexed="64"/>
      </patternFill>
    </fill>
    <fill>
      <patternFill patternType="solid">
        <fgColor rgb="FFF1F7FC"/>
        <bgColor indexed="64"/>
      </patternFill>
    </fill>
    <fill>
      <patternFill patternType="solid">
        <fgColor rgb="FFE8F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 applyNumberFormat="1" applyFill="1">
      <alignment vertical="center" wrapText="1"/>
    </xf>
    <xf numFmtId="0" fontId="1" fillId="2" borderId="0" xfId="0" applyAlignment="1" applyNumberFormat="1" applyFill="1">
      <alignment vertical="center" wrapText="1"/>
    </xf>
    <xf numFmtId="0" fontId="0" fillId="3" borderId="0" xfId="0" applyAlignment="1" applyNumberFormat="1" applyFill="1">
      <alignment vertical="center" wrapText="1"/>
    </xf>
    <xf numFmtId="4" fontId="0" fillId="4" borderId="0" xfId="0" applyAlignment="1" applyNumberFormat="1" applyFill="1">
      <alignment vertical="center" wrapText="1"/>
    </xf>
    <xf numFmtId="10" fontId="0" fillId="3" borderId="0" xfId="0" applyAlignment="1" applyNumberFormat="1" applyFill="1">
      <alignment vertical="center" wrapText="1"/>
    </xf>
    <xf numFmtId="4" fontId="0" fillId="4" borderId="0" xfId="0" applyAlignment="1" applyNumberFormat="1" applyFill="1">
      <alignment vertical="center" wrapText="1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49"/>
  <sheetViews>
    <sheetView workbookViewId="0" showGridLines="0">
      <pane ySplit="10" topLeftCell="B11" activePane="bottomLeft" state="frozen"/>
    </sheetView>
  </sheetViews>
  <sheetFormatPr defaultRowHeight="24"/>
  <cols>
    <col min="1" max="1" width="48" customWidth="1"/>
    <col min="2" max="2" width="24" customWidth="1"/>
    <col min="3" max="3" width="53" customWidth="1"/>
    <col min="4" max="4" width="24" customWidth="1"/>
    <col min="5" max="5" width="53" customWidth="1"/>
  </cols>
  <sheetData>
    <row r="1" ht="34" customHeight="1">
      <c r="A1" s="1" t="inlineStr">
        <is>
          <t>Compare your website quotes over 36 months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</row>
    <row r="2" ht="44" customHeight="1">
      <c r="A2" s="0" t="inlineStr">
        <is>
          <t>Enter your own quotes on Compare quotes. Illustrative GBP uses synthetic planning inputs.</t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</row>
    <row r="3" ht="44" customHeight="1">
      <c r="A3" s="0" t="inlineStr">
        <is>
          <t>Use cash payable including tax charged. Enter checked zeroes and a source/billing note for every cost.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 ht="34" customHeight="1">
      <c r="A4" s="0" t="inlineStr">
        <is>
          <t>Shared period (months, fixed)</t>
        </is>
      </c>
      <c r="B4" s="0">
        <v>36</v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 ht="34" customHeight="1">
      <c r="A5" s="0" t="inlineStr">
        <is>
          <t>Shared scenario currency (3-letter code)</t>
        </is>
      </c>
      <c r="B5" s="2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 ht="34" customHeight="1">
      <c r="A6" s="0" t="inlineStr">
        <is>
          <t>Shared orders per month</t>
        </is>
      </c>
      <c r="B6" s="2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 ht="34" customHeight="1">
      <c r="A7" s="0" t="inlineStr">
        <is>
          <t>Shared average order value (cash charged)</t>
        </is>
      </c>
      <c r="B7" s="2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 ht="44" customHeight="1">
      <c r="A8" s="0" t="inlineStr">
        <is>
          <t>Enter recurring costs as 36-month monthly/annual equivalents. Document bundles, changes and renewal dates.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 ht="34" customHeight="1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 ht="34" customHeight="1">
      <c r="A10" s="1" t="inlineStr">
        <is>
          <t>Cost or assumption</t>
        </is>
      </c>
      <c r="B10" s="1" t="inlineStr">
        <is>
          <t>Quote A / shared input</t>
        </is>
      </c>
      <c r="C10" s="1" t="inlineStr">
        <is>
          <t>A: source / billing notes</t>
        </is>
      </c>
      <c r="D10" s="1" t="inlineStr">
        <is>
          <t>Quote B</t>
        </is>
      </c>
      <c r="E10" s="1" t="inlineStr">
        <is>
          <t>B: source / billing notes</t>
        </is>
      </c>
    </row>
    <row r="11" ht="34" customHeight="1">
      <c r="A11" s="0" t="inlineStr">
        <is>
          <t>Supplier / route</t>
        </is>
      </c>
      <c r="B11" s="2" t="inlineStr">
        <is>
          <t/>
        </is>
      </c>
      <c r="C11" s="0" t="inlineStr">
        <is>
          <t/>
        </is>
      </c>
      <c r="D11" s="2" t="inlineStr">
        <is>
          <t/>
        </is>
      </c>
      <c r="E11" s="0" t="inlineStr">
        <is>
          <t/>
        </is>
      </c>
    </row>
    <row r="12" ht="34" customHeight="1">
      <c r="A12" s="0" t="inlineStr">
        <is>
          <t>Quote currency (3-letter code)</t>
        </is>
      </c>
      <c r="B12" s="2" t="inlineStr">
        <is>
          <t/>
        </is>
      </c>
      <c r="C12" s="0" t="inlineStr">
        <is>
          <t/>
        </is>
      </c>
      <c r="D12" s="2" t="inlineStr">
        <is>
          <t/>
        </is>
      </c>
      <c r="E12" s="0" t="inlineStr">
        <is>
          <t/>
        </is>
      </c>
    </row>
    <row r="13" ht="48" customHeight="1">
      <c r="A13" s="0" t="inlineStr">
        <is>
          <t>Quote source / reference</t>
        </is>
      </c>
      <c r="B13" s="2" t="inlineStr">
        <is>
          <t/>
        </is>
      </c>
      <c r="C13" s="0" t="inlineStr">
        <is>
          <t/>
        </is>
      </c>
      <c r="D13" s="2" t="inlineStr">
        <is>
          <t/>
        </is>
      </c>
      <c r="E13" s="0" t="inlineStr">
        <is>
          <t/>
        </is>
      </c>
    </row>
    <row r="14" ht="34" customHeight="1">
      <c r="A14" s="0" t="inlineStr">
        <is>
          <t>Quote date (YYYY-MM-DD)</t>
        </is>
      </c>
      <c r="B14" s="2" t="inlineStr">
        <is>
          <t/>
        </is>
      </c>
      <c r="C14" s="0" t="inlineStr">
        <is>
          <t/>
        </is>
      </c>
      <c r="D14" s="2" t="inlineStr">
        <is>
          <t/>
        </is>
      </c>
      <c r="E14" s="0" t="inlineStr">
        <is>
          <t/>
        </is>
      </c>
    </row>
    <row r="15" ht="48" customHeight="1">
      <c r="A15" s="0" t="inlineStr">
        <is>
          <t>Tax basis / treatment notes</t>
        </is>
      </c>
      <c r="B15" s="2" t="inlineStr">
        <is>
          <t/>
        </is>
      </c>
      <c r="C15" s="0" t="inlineStr">
        <is>
          <t/>
        </is>
      </c>
      <c r="D15" s="2" t="inlineStr">
        <is>
          <t/>
        </is>
      </c>
      <c r="E15" s="0" t="inlineStr">
        <is>
          <t/>
        </is>
      </c>
    </row>
    <row r="16" ht="34" customHeight="1">
      <c r="A16" s="1" t="inlineStr">
        <is>
          <t>INITIAL COSTS: enter each cost once</t>
        </is>
      </c>
      <c r="B16" s="1" t="inlineStr">
        <is>
          <t/>
        </is>
      </c>
      <c r="C16" s="1" t="inlineStr">
        <is>
          <t/>
        </is>
      </c>
      <c r="D16" s="1" t="inlineStr">
        <is>
          <t/>
        </is>
      </c>
      <c r="E16" s="1" t="inlineStr">
        <is>
          <t/>
        </is>
      </c>
    </row>
    <row r="17" ht="34" customHeight="1">
      <c r="A17" s="0" t="inlineStr">
        <is>
          <t>Build / setup</t>
        </is>
      </c>
      <c r="B17" s="2" t="inlineStr">
        <is>
          <t/>
        </is>
      </c>
      <c r="C17" s="2" t="inlineStr">
        <is>
          <t/>
        </is>
      </c>
      <c r="D17" s="2" t="inlineStr">
        <is>
          <t/>
        </is>
      </c>
      <c r="E17" s="2" t="inlineStr">
        <is>
          <t/>
        </is>
      </c>
    </row>
    <row r="18" ht="34" customHeight="1">
      <c r="A18" s="0" t="inlineStr">
        <is>
          <t>Migration</t>
        </is>
      </c>
      <c r="B18" s="2" t="inlineStr">
        <is>
          <t/>
        </is>
      </c>
      <c r="C18" s="2" t="inlineStr">
        <is>
          <t/>
        </is>
      </c>
      <c r="D18" s="2" t="inlineStr">
        <is>
          <t/>
        </is>
      </c>
      <c r="E18" s="2" t="inlineStr">
        <is>
          <t/>
        </is>
      </c>
    </row>
    <row r="19" ht="34" customHeight="1">
      <c r="A19" s="0" t="inlineStr">
        <is>
          <t>Content / photography</t>
        </is>
      </c>
      <c r="B19" s="2" t="inlineStr">
        <is>
          <t/>
        </is>
      </c>
      <c r="C19" s="2" t="inlineStr">
        <is>
          <t/>
        </is>
      </c>
      <c r="D19" s="2" t="inlineStr">
        <is>
          <t/>
        </is>
      </c>
      <c r="E19" s="2" t="inlineStr">
        <is>
          <t/>
        </is>
      </c>
    </row>
    <row r="20" ht="34" customHeight="1">
      <c r="A20" s="0" t="inlineStr">
        <is>
          <t>One-off integrations</t>
        </is>
      </c>
      <c r="B20" s="2" t="inlineStr">
        <is>
          <t/>
        </is>
      </c>
      <c r="C20" s="2" t="inlineStr">
        <is>
          <t/>
        </is>
      </c>
      <c r="D20" s="2" t="inlineStr">
        <is>
          <t/>
        </is>
      </c>
      <c r="E20" s="2" t="inlineStr">
        <is>
          <t/>
        </is>
      </c>
    </row>
    <row r="21" ht="34" customHeight="1">
      <c r="A21" s="0" t="inlineStr">
        <is>
          <t>Other one-off costs</t>
        </is>
      </c>
      <c r="B21" s="2" t="inlineStr">
        <is>
          <t/>
        </is>
      </c>
      <c r="C21" s="2" t="inlineStr">
        <is>
          <t/>
        </is>
      </c>
      <c r="D21" s="2" t="inlineStr">
        <is>
          <t/>
        </is>
      </c>
      <c r="E21" s="2" t="inlineStr">
        <is>
          <t/>
        </is>
      </c>
    </row>
    <row r="22" ht="34" customHeight="1">
      <c r="A22" s="0" t="inlineStr">
        <is>
          <t>Initial cost subtotal</t>
        </is>
      </c>
      <c r="B22" s="3" t="str">
        <f>IF(COUNT(B17:B21)=5,SUM(B17:B21),"")</f>
        <v/>
      </c>
      <c r="C22" s="0" t="inlineStr">
        <is>
          <t/>
        </is>
      </c>
      <c r="D22" s="3" t="str">
        <f>IF(COUNT(D17:D21)=5,SUM(D17:D21),"")</f>
        <v/>
      </c>
      <c r="E22" s="0" t="inlineStr">
        <is>
          <t/>
        </is>
      </c>
    </row>
    <row r="23" ht="34" customHeight="1">
      <c r="A23" s="1" t="inlineStr">
        <is>
          <t>MONTHLY EQUIVALENTS: cash cost over full period / 36</t>
        </is>
      </c>
      <c r="B23" s="1" t="inlineStr">
        <is>
          <t/>
        </is>
      </c>
      <c r="C23" s="1" t="inlineStr">
        <is>
          <t/>
        </is>
      </c>
      <c r="D23" s="1" t="inlineStr">
        <is>
          <t/>
        </is>
      </c>
      <c r="E23" s="1" t="inlineStr">
        <is>
          <t/>
        </is>
      </c>
    </row>
    <row r="24" ht="34" customHeight="1">
      <c r="A24" s="0" t="inlineStr">
        <is>
          <t>Platform subscription</t>
        </is>
      </c>
      <c r="B24" s="2" t="inlineStr">
        <is>
          <t/>
        </is>
      </c>
      <c r="C24" s="2" t="inlineStr">
        <is>
          <t/>
        </is>
      </c>
      <c r="D24" s="2" t="inlineStr">
        <is>
          <t/>
        </is>
      </c>
      <c r="E24" s="2" t="inlineStr">
        <is>
          <t/>
        </is>
      </c>
    </row>
    <row r="25" ht="34" customHeight="1">
      <c r="A25" s="0" t="inlineStr">
        <is>
          <t>Hosting (zero when included above)</t>
        </is>
      </c>
      <c r="B25" s="2" t="inlineStr">
        <is>
          <t/>
        </is>
      </c>
      <c r="C25" s="2" t="inlineStr">
        <is>
          <t/>
        </is>
      </c>
      <c r="D25" s="2" t="inlineStr">
        <is>
          <t/>
        </is>
      </c>
      <c r="E25" s="2" t="inlineStr">
        <is>
          <t/>
        </is>
      </c>
    </row>
    <row r="26" ht="34" customHeight="1">
      <c r="A26" s="0" t="inlineStr">
        <is>
          <t>Apps / plugins</t>
        </is>
      </c>
      <c r="B26" s="2" t="inlineStr">
        <is>
          <t/>
        </is>
      </c>
      <c r="C26" s="2" t="inlineStr">
        <is>
          <t/>
        </is>
      </c>
      <c r="D26" s="2" t="inlineStr">
        <is>
          <t/>
        </is>
      </c>
      <c r="E26" s="2" t="inlineStr">
        <is>
          <t/>
        </is>
      </c>
    </row>
    <row r="27" ht="34" customHeight="1">
      <c r="A27" s="0" t="inlineStr">
        <is>
          <t>Support / maintenance</t>
        </is>
      </c>
      <c r="B27" s="2" t="inlineStr">
        <is>
          <t/>
        </is>
      </c>
      <c r="C27" s="2" t="inlineStr">
        <is>
          <t/>
        </is>
      </c>
      <c r="D27" s="2" t="inlineStr">
        <is>
          <t/>
        </is>
      </c>
      <c r="E27" s="2" t="inlineStr">
        <is>
          <t/>
        </is>
      </c>
    </row>
    <row r="28" ht="34" customHeight="1">
      <c r="A28" s="0" t="inlineStr">
        <is>
          <t>Other monthly costs</t>
        </is>
      </c>
      <c r="B28" s="2" t="inlineStr">
        <is>
          <t/>
        </is>
      </c>
      <c r="C28" s="2" t="inlineStr">
        <is>
          <t/>
        </is>
      </c>
      <c r="D28" s="2" t="inlineStr">
        <is>
          <t/>
        </is>
      </c>
      <c r="E28" s="2" t="inlineStr">
        <is>
          <t/>
        </is>
      </c>
    </row>
    <row r="29" ht="34" customHeight="1">
      <c r="A29" s="0" t="inlineStr">
        <is>
          <t>Monthly equivalent subtotal</t>
        </is>
      </c>
      <c r="B29" s="3" t="str">
        <f>IF(COUNT(B24:B28)=5,SUM(B24:B28),"")</f>
        <v/>
      </c>
      <c r="C29" s="0" t="inlineStr">
        <is>
          <t/>
        </is>
      </c>
      <c r="D29" s="3" t="str">
        <f>IF(COUNT(D24:D28)=5,SUM(D24:D28),"")</f>
        <v/>
      </c>
      <c r="E29" s="0" t="inlineStr">
        <is>
          <t/>
        </is>
      </c>
    </row>
    <row r="30" ht="34" customHeight="1">
      <c r="A30" s="0" t="inlineStr">
        <is>
          <t>Monthly costs over 36 months</t>
        </is>
      </c>
      <c r="B30" s="3" t="str">
        <f>IF(COUNT(B24:B28)=5,B29*$B$4,"")</f>
        <v/>
      </c>
      <c r="C30" s="0" t="inlineStr">
        <is>
          <t/>
        </is>
      </c>
      <c r="D30" s="3" t="str">
        <f>IF(COUNT(D24:D28)=5,D29*$B$4,"")</f>
        <v/>
      </c>
      <c r="E30" s="0" t="inlineStr">
        <is>
          <t/>
        </is>
      </c>
    </row>
    <row r="31" ht="34" customHeight="1">
      <c r="A31" s="1" t="inlineStr">
        <is>
          <t>ANNUAL EQUIVALENTS: cash cost over full period / 3</t>
        </is>
      </c>
      <c r="B31" s="1" t="inlineStr">
        <is>
          <t/>
        </is>
      </c>
      <c r="C31" s="1" t="inlineStr">
        <is>
          <t/>
        </is>
      </c>
      <c r="D31" s="1" t="inlineStr">
        <is>
          <t/>
        </is>
      </c>
      <c r="E31" s="1" t="inlineStr">
        <is>
          <t/>
        </is>
      </c>
    </row>
    <row r="32" ht="34" customHeight="1">
      <c r="A32" s="0" t="inlineStr">
        <is>
          <t>Renewals / domains / other annual costs</t>
        </is>
      </c>
      <c r="B32" s="2" t="inlineStr">
        <is>
          <t/>
        </is>
      </c>
      <c r="C32" s="2" t="inlineStr">
        <is>
          <t/>
        </is>
      </c>
      <c r="D32" s="2" t="inlineStr">
        <is>
          <t/>
        </is>
      </c>
      <c r="E32" s="2" t="inlineStr">
        <is>
          <t/>
        </is>
      </c>
    </row>
    <row r="33" ht="34" customHeight="1">
      <c r="A33" s="0" t="inlineStr">
        <is>
          <t>Annual costs over 36 months</t>
        </is>
      </c>
      <c r="B33" s="3" t="str">
        <f>IF(COUNT(B32)=1,B32*$B$4/12,"")</f>
        <v/>
      </c>
      <c r="C33" s="0" t="inlineStr">
        <is>
          <t/>
        </is>
      </c>
      <c r="D33" s="3" t="str">
        <f>IF(COUNT(D32)=1,D32*$B$4/12,"")</f>
        <v/>
      </c>
      <c r="E33" s="0" t="inlineStr">
        <is>
          <t/>
        </is>
      </c>
    </row>
    <row r="34" ht="34" customHeight="1">
      <c r="A34" s="1" t="inlineStr">
        <is>
          <t>PAYMENTS: same orders and average order value for both quotes</t>
        </is>
      </c>
      <c r="B34" s="1" t="inlineStr">
        <is>
          <t/>
        </is>
      </c>
      <c r="C34" s="1" t="inlineStr">
        <is>
          <t/>
        </is>
      </c>
      <c r="D34" s="1" t="inlineStr">
        <is>
          <t/>
        </is>
      </c>
      <c r="E34" s="1" t="inlineStr">
        <is>
          <t/>
        </is>
      </c>
    </row>
    <row r="35" ht="34" customHeight="1">
      <c r="A35" s="0" t="inlineStr">
        <is>
          <t>Processing percentage (enter 1.5% or 0.015)</t>
        </is>
      </c>
      <c r="B35" s="4" t="inlineStr">
        <is>
          <t/>
        </is>
      </c>
      <c r="C35" s="2" t="inlineStr">
        <is>
          <t/>
        </is>
      </c>
      <c r="D35" s="4" t="inlineStr">
        <is>
          <t/>
        </is>
      </c>
      <c r="E35" s="2" t="inlineStr">
        <is>
          <t/>
        </is>
      </c>
    </row>
    <row r="36" ht="34" customHeight="1">
      <c r="A36" s="0" t="inlineStr">
        <is>
          <t>Processing fixed fee per order</t>
        </is>
      </c>
      <c r="B36" s="2" t="inlineStr">
        <is>
          <t/>
        </is>
      </c>
      <c r="C36" s="2" t="inlineStr">
        <is>
          <t/>
        </is>
      </c>
      <c r="D36" s="2" t="inlineStr">
        <is>
          <t/>
        </is>
      </c>
      <c r="E36" s="2" t="inlineStr">
        <is>
          <t/>
        </is>
      </c>
    </row>
    <row r="37" ht="34" customHeight="1">
      <c r="A37" s="0" t="inlineStr">
        <is>
          <t>Additional platform transaction percentage</t>
        </is>
      </c>
      <c r="B37" s="4" t="inlineStr">
        <is>
          <t/>
        </is>
      </c>
      <c r="C37" s="2" t="inlineStr">
        <is>
          <t/>
        </is>
      </c>
      <c r="D37" s="4" t="inlineStr">
        <is>
          <t/>
        </is>
      </c>
      <c r="E37" s="2" t="inlineStr">
        <is>
          <t/>
        </is>
      </c>
    </row>
    <row r="38" ht="34" customHeight="1">
      <c r="A38" s="0" t="inlineStr">
        <is>
          <t>Modelled orders over 36 months</t>
        </is>
      </c>
      <c r="B38" s="3" t="str">
        <f>IF(COUNT($B$6)=1,$B$6*$B$4,"")</f>
        <v/>
      </c>
      <c r="C38" s="0" t="inlineStr">
        <is>
          <t/>
        </is>
      </c>
      <c r="D38" s="3" t="str">
        <f>IF(COUNT($B$6)=1,$B$6*$B$4,"")</f>
        <v/>
      </c>
      <c r="E38" s="0" t="inlineStr">
        <is>
          <t/>
        </is>
      </c>
    </row>
    <row r="39" ht="34" customHeight="1">
      <c r="A39" s="0" t="inlineStr">
        <is>
          <t>Modelled gross order value over 36 months</t>
        </is>
      </c>
      <c r="B39" s="3" t="str">
        <f>IF(COUNT($B$6:$B$7)=2,B38*$B$7,"")</f>
        <v/>
      </c>
      <c r="C39" s="0" t="inlineStr">
        <is>
          <t/>
        </is>
      </c>
      <c r="D39" s="3" t="str">
        <f>IF(COUNT($B$6:$B$7)=2,D38*$B$7,"")</f>
        <v/>
      </c>
      <c r="E39" s="0" t="inlineStr">
        <is>
          <t/>
        </is>
      </c>
    </row>
    <row r="40" ht="34" customHeight="1">
      <c r="A40" s="0" t="inlineStr">
        <is>
          <t>Modelled processing charges</t>
        </is>
      </c>
      <c r="B40" s="3" t="str">
        <f>IF(B43="Complete",B39*B35+B38*B36,"")</f>
        <v/>
      </c>
      <c r="C40" s="0" t="inlineStr">
        <is>
          <t/>
        </is>
      </c>
      <c r="D40" s="3" t="str">
        <f>IF(D43="Complete",D39*D35+D38*D36,"")</f>
        <v/>
      </c>
      <c r="E40" s="0" t="inlineStr">
        <is>
          <t/>
        </is>
      </c>
    </row>
    <row r="41" ht="34" customHeight="1">
      <c r="A41" s="0" t="inlineStr">
        <is>
          <t>Modelled additional platform charges</t>
        </is>
      </c>
      <c r="B41" s="3" t="str">
        <f>IF(B43="Complete",B39*B37,"")</f>
        <v/>
      </c>
      <c r="C41" s="0" t="inlineStr">
        <is>
          <t/>
        </is>
      </c>
      <c r="D41" s="3" t="str">
        <f>IF(D43="Complete",D39*D37,"")</f>
        <v/>
      </c>
      <c r="E41" s="0" t="inlineStr">
        <is>
          <t/>
        </is>
      </c>
    </row>
    <row r="42" ht="34" customHeight="1">
      <c r="A42" s="0" t="inlineStr">
        <is>
          <t>Other allowance for full 36 months</t>
        </is>
      </c>
      <c r="B42" s="2" t="inlineStr">
        <is>
          <t/>
        </is>
      </c>
      <c r="C42" s="2" t="inlineStr">
        <is>
          <t/>
        </is>
      </c>
      <c r="D42" s="2" t="inlineStr">
        <is>
          <t/>
        </is>
      </c>
      <c r="E42" s="2" t="inlineStr">
        <is>
          <t/>
        </is>
      </c>
    </row>
    <row r="43" ht="34" customHeight="1">
      <c r="A43" s="0" t="inlineStr">
        <is>
          <t>Quote status</t>
        </is>
      </c>
      <c r="B43" s="3" t="str">
        <f>IF(OR(LEN(TRIM(B11&amp;""))=0,LEN(TRIM(B12&amp;""))=0,LEN(TRIM(B13&amp;""))=0,LEN(TRIM(B14&amp;""))=0,LEN(TRIM(B15&amp;""))=0,LEN(TRIM(C17&amp;""))=0,LEN(TRIM(C18&amp;""))=0,LEN(TRIM(C19&amp;""))=0,LEN(TRIM(C20&amp;""))=0,LEN(TRIM(C21&amp;""))=0,LEN(TRIM(C24&amp;""))=0,LEN(TRIM(C25&amp;""))=0,LEN(TRIM(C26&amp;""))=0,LEN(TRIM(C27&amp;""))=0,LEN(TRIM(C28&amp;""))=0,LEN(TRIM(C32&amp;""))=0,LEN(TRIM(C35&amp;""))=0,LEN(TRIM(C36&amp;""))=0,LEN(TRIM(C37&amp;""))=0,LEN(TRIM(C42&amp;""))=0,COUNTBLANK(B17:B21)&gt;0,COUNTBLANK(B24:B28)&gt;0,COUNTBLANK(B35:B37)&gt;0,B32="",B42="",$B$6="",$B$7="",LEN(TRIM($B$5&amp;""))=0),"Incomplete",IF(OR(COUNT(B17:B21,B24:B28,B32,B35:B37,B42)&lt;&gt;15,COUNT($B$6:$B$7)&lt;&gt;2),"Invalid input",IF(OR(MIN(B17:B21,B24:B28,B32,B35:B37,B42)&lt;0,MIN($B$6:$B$7)&lt;0,$B$6&lt;&gt;INT($B$6),$B$4&lt;&gt;36,B35&gt;1,B37&gt;1,LEN(TRIM(B12))&lt;&gt;3,LEN(TRIM($B$5))&lt;&gt;3),"Invalid input",IF(UPPER(TRIM(B12))&lt;&gt;UPPER(TRIM($B$5)),"Currency mismatch","Complete"))))</f>
        <v>Incomplete</v>
      </c>
      <c r="C43" s="0" t="inlineStr">
        <is>
          <t/>
        </is>
      </c>
      <c r="D43" s="3" t="str">
        <f>IF(OR(LEN(TRIM(D11&amp;""))=0,LEN(TRIM(D12&amp;""))=0,LEN(TRIM(D13&amp;""))=0,LEN(TRIM(D14&amp;""))=0,LEN(TRIM(D15&amp;""))=0,LEN(TRIM(E17&amp;""))=0,LEN(TRIM(E18&amp;""))=0,LEN(TRIM(E19&amp;""))=0,LEN(TRIM(E20&amp;""))=0,LEN(TRIM(E21&amp;""))=0,LEN(TRIM(E24&amp;""))=0,LEN(TRIM(E25&amp;""))=0,LEN(TRIM(E26&amp;""))=0,LEN(TRIM(E27&amp;""))=0,LEN(TRIM(E28&amp;""))=0,LEN(TRIM(E32&amp;""))=0,LEN(TRIM(E35&amp;""))=0,LEN(TRIM(E36&amp;""))=0,LEN(TRIM(E37&amp;""))=0,LEN(TRIM(E42&amp;""))=0,COUNTBLANK(D17:D21)&gt;0,COUNTBLANK(D24:D28)&gt;0,COUNTBLANK(D35:D37)&gt;0,D32="",D42="",$B$6="",$B$7="",LEN(TRIM($B$5&amp;""))=0),"Incomplete",IF(OR(COUNT(D17:D21,D24:D28,D32,D35:D37,D42)&lt;&gt;15,COUNT($B$6:$B$7)&lt;&gt;2),"Invalid input",IF(OR(MIN(D17:D21,D24:D28,D32,D35:D37,D42)&lt;0,MIN($B$6:$B$7)&lt;0,$B$6&lt;&gt;INT($B$6),$B$4&lt;&gt;36,D35&gt;1,D37&gt;1,LEN(TRIM(D12))&lt;&gt;3,LEN(TRIM($B$5))&lt;&gt;3),"Invalid input",IF(UPPER(TRIM(D12))&lt;&gt;UPPER(TRIM($B$5)),"Currency mismatch","Complete"))))</f>
        <v>Incomplete</v>
      </c>
      <c r="E43" s="0" t="inlineStr">
        <is>
          <t/>
        </is>
      </c>
    </row>
    <row r="44" ht="34" customHeight="1">
      <c r="A44" s="0" t="inlineStr">
        <is>
          <t>TOTAL CASH COST OVER 36 MONTHS</t>
        </is>
      </c>
      <c r="B44" s="5" t="str">
        <f>IF(B43="Complete",SUM(B22,B30,B33,B40,B41,B42),"")</f>
        <v/>
      </c>
      <c r="C44" s="0" t="inlineStr">
        <is>
          <t/>
        </is>
      </c>
      <c r="D44" s="5" t="str">
        <f>IF(D43="Complete",SUM(D22,D30,D33,D40,D41,D42),"")</f>
        <v/>
      </c>
      <c r="E44" s="0" t="inlineStr">
        <is>
          <t/>
        </is>
      </c>
    </row>
    <row r="45" ht="34" customHeight="1">
      <c r="A45" s="0" t="inlineStr">
        <is>
          <t>Comparison status</t>
        </is>
      </c>
      <c r="B45" s="3" t="str">
        <f>IF(OR(B43="Incomplete",D43="Incomplete"),"Incomplete",IF(OR(B43="Invalid input",D43="Invalid input"),"Invalid input",IF(OR(B43="Currency mismatch",D43="Currency mismatch"),"Currency mismatch","Comparable")))</f>
        <v>Incomplete</v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</row>
    <row r="46" ht="34" customHeight="1">
      <c r="A46" s="0" t="inlineStr">
        <is>
          <t>Quote B minus Quote A (same currency)</t>
        </is>
      </c>
      <c r="B46" s="5" t="str">
        <f>IF(B45="Comparable",D44-B44,"")</f>
        <v/>
      </c>
      <c r="C46" s="0" t="inlineStr">
        <is>
          <t/>
        </is>
      </c>
      <c r="D46" s="5" t="inlineStr">
        <is>
          <t/>
        </is>
      </c>
      <c r="E46" s="0" t="inlineStr">
        <is>
          <t/>
        </is>
      </c>
    </row>
    <row r="47" ht="44" customHeight="1">
      <c r="A47" s="0" t="inlineStr">
        <is>
          <t>Incomplete means required fields are blank. A checked zero needs a source/billing note. Correct Invalid input before comparing.</t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</row>
    <row r="48" ht="44" customHeight="1">
      <c r="A48" s="0" t="inlineStr">
        <is>
          <t>This is a cash planning scenario. Model VAT recovery, financing, refunds, shipping, FX and revenue changes separately as needed.</t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</row>
    <row r="49" ht="44" customHeight="1">
      <c r="A49" s="0" t="inlineStr">
        <is>
          <t>Formula results recalculate in a compatible spreadsheet. Read README.txt before using or adapting the model.</t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</row>
  </sheetData>
  <mergeCells count="11">
    <mergeCell ref="A1:E1"/>
    <mergeCell ref="A2:E2"/>
    <mergeCell ref="A3:E3"/>
    <mergeCell ref="A8:E8"/>
    <mergeCell ref="A16:E16"/>
    <mergeCell ref="A23:E23"/>
    <mergeCell ref="A31:E31"/>
    <mergeCell ref="A34:E34"/>
    <mergeCell ref="A47:E47"/>
    <mergeCell ref="A48:E48"/>
    <mergeCell ref="A49:E49"/>
  </mergeCells>
  <dataValidations count="5">
    <dataValidation type="decimal" sqref="B17 B18 B19 B20 B21 B24 B25 B26 B27 B28 B32 B36 B42 D17 D18 D19 D20 D21 D24 D25 D26 D27 D28 D32 D36 D42 B7" allowBlank="1" showErrorMessage="1" showInputMessage="1" errorStyle="stop" errorTitle="Check this input" error="Enter a non-negative number. Use zero only after checking the cost." promptTitle="Planning input" prompt="Enter a non-negative number. Use zero only after checking the cost." operator="greaterThanOrEqual">
      <formula1>0</formula1>
    </dataValidation>
    <dataValidation type="decimal" sqref="B35 B37 D35 D37" allowBlank="1" showErrorMessage="1" showInputMessage="1" errorStyle="stop" errorTitle="Check this input" error="Enter a percentage from 0% to 100%, such as 1.5% or 0.015." promptTitle="Planning input" prompt="Enter a percentage from 0% to 100%, such as 1.5% or 0.015." operator="between">
      <formula1>0</formula1>
      <formula2>1</formula2>
    </dataValidation>
    <dataValidation type="whole" sqref="B6" allowBlank="1" showErrorMessage="1" showInputMessage="1" errorStyle="stop" errorTitle="Check this input" error="Enter the same non-negative whole number of monthly orders for both quotes." promptTitle="Planning input" prompt="Enter the same non-negative whole number of monthly orders for both quotes." operator="greaterThanOrEqual">
      <formula1>0</formula1>
    </dataValidation>
    <dataValidation type="textLength" sqref="B5 B12 D12" allowBlank="1" showErrorMessage="1" showInputMessage="1" errorStyle="stop" errorTitle="Check this input" error="Enter one 3-letter currency code. Both quotes must use the shared currency." promptTitle="Planning input" prompt="Enter one 3-letter currency code. Both quotes must use the shared currency." operator="equal">
      <formula1>3</formula1>
    </dataValidation>
    <dataValidation type="whole" sqref="B4" allowBlank="1" showErrorMessage="1" showInputMessage="1" errorStyle="stop" errorTitle="Check this input" error="This comparison uses a shared period of 36 months." promptTitle="Planning input" prompt="This comparison uses a shared period of 36 months." operator="between">
      <formula1>36</formula1>
      <formula2>36</formula2>
    </dataValidation>
  </dataValidations>
  <pageMargins left="0.25" right="0.25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E49"/>
  <sheetViews>
    <sheetView workbookViewId="0" showGridLines="0">
      <pane ySplit="10" topLeftCell="B11" activePane="bottomLeft" state="frozen"/>
    </sheetView>
  </sheetViews>
  <sheetFormatPr defaultRowHeight="24"/>
  <cols>
    <col min="1" max="1" width="48" customWidth="1"/>
    <col min="2" max="2" width="24" customWidth="1"/>
    <col min="3" max="3" width="53" customWidth="1"/>
    <col min="4" max="4" width="24" customWidth="1"/>
    <col min="5" max="5" width="53" customWidth="1"/>
  </cols>
  <sheetData>
    <row r="1" ht="34" customHeight="1">
      <c r="A1" s="1" t="inlineStr">
        <is>
          <t>Illustrative GBP example: synthetic planning inputs</t>
        </is>
      </c>
      <c r="B1" s="1" t="inlineStr">
        <is>
          <t/>
        </is>
      </c>
      <c r="C1" s="1" t="inlineStr">
        <is>
          <t/>
        </is>
      </c>
      <c r="D1" s="1" t="inlineStr">
        <is>
          <t/>
        </is>
      </c>
      <c r="E1" s="1" t="inlineStr">
        <is>
          <t/>
        </is>
      </c>
    </row>
    <row r="2" ht="44" customHeight="1">
      <c r="A2" s="0" t="inlineStr">
        <is>
          <t>All supplier names, costs and payment rates below are invented teaching inputs, not quotes or market prices.</t>
        </is>
      </c>
      <c r="B2" s="0" t="inlineStr">
        <is>
          <t/>
        </is>
      </c>
      <c r="C2" s="0" t="inlineStr">
        <is>
          <t/>
        </is>
      </c>
      <c r="D2" s="0" t="inlineStr">
        <is>
          <t/>
        </is>
      </c>
      <c r="E2" s="0" t="inlineStr">
        <is>
          <t/>
        </is>
      </c>
    </row>
    <row r="3" ht="44" customHeight="1">
      <c r="A3" s="0" t="inlineStr">
        <is>
          <t>Use cash payable including tax charged. Enter checked zeroes and a source/billing note for every cost.</t>
        </is>
      </c>
      <c r="B3" s="0" t="inlineStr">
        <is>
          <t/>
        </is>
      </c>
      <c r="C3" s="0" t="inlineStr">
        <is>
          <t/>
        </is>
      </c>
      <c r="D3" s="0" t="inlineStr">
        <is>
          <t/>
        </is>
      </c>
      <c r="E3" s="0" t="inlineStr">
        <is>
          <t/>
        </is>
      </c>
    </row>
    <row r="4" ht="34" customHeight="1">
      <c r="A4" s="0" t="inlineStr">
        <is>
          <t>Shared period (months, fixed)</t>
        </is>
      </c>
      <c r="B4" s="0">
        <v>36</v>
      </c>
      <c r="C4" s="0" t="inlineStr">
        <is>
          <t/>
        </is>
      </c>
      <c r="D4" s="0" t="inlineStr">
        <is>
          <t/>
        </is>
      </c>
      <c r="E4" s="0" t="inlineStr">
        <is>
          <t/>
        </is>
      </c>
    </row>
    <row r="5" ht="34" customHeight="1">
      <c r="A5" s="0" t="inlineStr">
        <is>
          <t>Shared scenario currency (3-letter code)</t>
        </is>
      </c>
      <c r="B5" s="2" t="inlineStr">
        <is>
          <t>GBP</t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</row>
    <row r="6" ht="34" customHeight="1">
      <c r="A6" s="0" t="inlineStr">
        <is>
          <t>Shared orders per month</t>
        </is>
      </c>
      <c r="B6" s="2">
        <v>100</v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</row>
    <row r="7" ht="34" customHeight="1">
      <c r="A7" s="0" t="inlineStr">
        <is>
          <t>Shared average order value (cash charged)</t>
        </is>
      </c>
      <c r="B7" s="2">
        <v>50</v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</row>
    <row r="8" ht="44" customHeight="1">
      <c r="A8" s="0" t="inlineStr">
        <is>
          <t>Enter recurring costs as 36-month monthly/annual equivalents. Document bundles, changes and renewal dates.</t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</row>
    <row r="9" ht="34" customHeight="1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</row>
    <row r="10" ht="34" customHeight="1">
      <c r="A10" s="1" t="inlineStr">
        <is>
          <t>Cost or assumption</t>
        </is>
      </c>
      <c r="B10" s="1" t="inlineStr">
        <is>
          <t>Quote A / shared input</t>
        </is>
      </c>
      <c r="C10" s="1" t="inlineStr">
        <is>
          <t>A: source / billing notes</t>
        </is>
      </c>
      <c r="D10" s="1" t="inlineStr">
        <is>
          <t>Quote B</t>
        </is>
      </c>
      <c r="E10" s="1" t="inlineStr">
        <is>
          <t>B: source / billing notes</t>
        </is>
      </c>
    </row>
    <row r="11" ht="34" customHeight="1">
      <c r="A11" s="0" t="inlineStr">
        <is>
          <t>Supplier / route</t>
        </is>
      </c>
      <c r="B11" s="2" t="inlineStr">
        <is>
          <t>Synthetic supplier A</t>
        </is>
      </c>
      <c r="C11" s="0" t="inlineStr">
        <is>
          <t/>
        </is>
      </c>
      <c r="D11" s="2" t="inlineStr">
        <is>
          <t>Synthetic supplier B</t>
        </is>
      </c>
      <c r="E11" s="0" t="inlineStr">
        <is>
          <t/>
        </is>
      </c>
    </row>
    <row r="12" ht="34" customHeight="1">
      <c r="A12" s="0" t="inlineStr">
        <is>
          <t>Quote currency (3-letter code)</t>
        </is>
      </c>
      <c r="B12" s="2" t="inlineStr">
        <is>
          <t>GBP</t>
        </is>
      </c>
      <c r="C12" s="0" t="inlineStr">
        <is>
          <t/>
        </is>
      </c>
      <c r="D12" s="2" t="inlineStr">
        <is>
          <t>GBP</t>
        </is>
      </c>
      <c r="E12" s="0" t="inlineStr">
        <is>
          <t/>
        </is>
      </c>
    </row>
    <row r="13" ht="48" customHeight="1">
      <c r="A13" s="0" t="inlineStr">
        <is>
          <t>Quote source / reference</t>
        </is>
      </c>
      <c r="B13" s="2" t="inlineStr">
        <is>
          <t>Synthetic planning input; no supplier quote</t>
        </is>
      </c>
      <c r="C13" s="0" t="inlineStr">
        <is>
          <t/>
        </is>
      </c>
      <c r="D13" s="2" t="inlineStr">
        <is>
          <t>Synthetic planning input; no supplier quote</t>
        </is>
      </c>
      <c r="E13" s="0" t="inlineStr">
        <is>
          <t/>
        </is>
      </c>
    </row>
    <row r="14" ht="34" customHeight="1">
      <c r="A14" s="0" t="inlineStr">
        <is>
          <t>Quote date (YYYY-MM-DD)</t>
        </is>
      </c>
      <c r="B14" s="2" t="inlineStr">
        <is>
          <t>2026-10-17</t>
        </is>
      </c>
      <c r="C14" s="0" t="inlineStr">
        <is>
          <t/>
        </is>
      </c>
      <c r="D14" s="2" t="inlineStr">
        <is>
          <t>2026-10-17</t>
        </is>
      </c>
      <c r="E14" s="0" t="inlineStr">
        <is>
          <t/>
        </is>
      </c>
    </row>
    <row r="15" ht="48" customHeight="1">
      <c r="A15" s="0" t="inlineStr">
        <is>
          <t>Tax basis / treatment notes</t>
        </is>
      </c>
      <c r="B15" s="2" t="inlineStr">
        <is>
          <t>Illustrative cash amounts include any tax charged; VAT recovery excluded</t>
        </is>
      </c>
      <c r="C15" s="0" t="inlineStr">
        <is>
          <t/>
        </is>
      </c>
      <c r="D15" s="2" t="inlineStr">
        <is>
          <t>Illustrative cash amounts include any tax charged; VAT recovery excluded</t>
        </is>
      </c>
      <c r="E15" s="0" t="inlineStr">
        <is>
          <t/>
        </is>
      </c>
    </row>
    <row r="16" ht="34" customHeight="1">
      <c r="A16" s="1" t="inlineStr">
        <is>
          <t>INITIAL COSTS: enter each cost once</t>
        </is>
      </c>
      <c r="B16" s="1" t="inlineStr">
        <is>
          <t/>
        </is>
      </c>
      <c r="C16" s="1" t="inlineStr">
        <is>
          <t/>
        </is>
      </c>
      <c r="D16" s="1" t="inlineStr">
        <is>
          <t/>
        </is>
      </c>
      <c r="E16" s="1" t="inlineStr">
        <is>
          <t/>
        </is>
      </c>
    </row>
    <row r="17" ht="34" customHeight="1">
      <c r="A17" s="0" t="inlineStr">
        <is>
          <t>Build / setup</t>
        </is>
      </c>
      <c r="B17" s="2">
        <v>5000</v>
      </c>
      <c r="C17" s="2" t="inlineStr">
        <is>
          <t>Synthetic 2026-10-17: assumed cash payable; see README</t>
        </is>
      </c>
      <c r="D17" s="2">
        <v>8000</v>
      </c>
      <c r="E17" s="2" t="inlineStr">
        <is>
          <t>Synthetic 2026-10-17: assumed cash payable; see README</t>
        </is>
      </c>
    </row>
    <row r="18" ht="34" customHeight="1">
      <c r="A18" s="0" t="inlineStr">
        <is>
          <t>Migration</t>
        </is>
      </c>
      <c r="B18" s="2">
        <v>500</v>
      </c>
      <c r="C18" s="2" t="inlineStr">
        <is>
          <t>Synthetic 2026-10-17: assumed cash payable; see README</t>
        </is>
      </c>
      <c r="D18" s="2">
        <v>0</v>
      </c>
      <c r="E18" s="2" t="inlineStr">
        <is>
          <t>Synthetic 2026-10-17: checked: none</t>
        </is>
      </c>
    </row>
    <row r="19" ht="34" customHeight="1">
      <c r="A19" s="0" t="inlineStr">
        <is>
          <t>Content / photography</t>
        </is>
      </c>
      <c r="B19" s="2">
        <v>900</v>
      </c>
      <c r="C19" s="2" t="inlineStr">
        <is>
          <t>Synthetic 2026-10-17: assumed cash payable; see README</t>
        </is>
      </c>
      <c r="D19" s="2">
        <v>0</v>
      </c>
      <c r="E19" s="2" t="inlineStr">
        <is>
          <t>Synthetic 2026-10-17: checked: none</t>
        </is>
      </c>
    </row>
    <row r="20" ht="34" customHeight="1">
      <c r="A20" s="0" t="inlineStr">
        <is>
          <t>One-off integrations</t>
        </is>
      </c>
      <c r="B20" s="2">
        <v>0</v>
      </c>
      <c r="C20" s="2" t="inlineStr">
        <is>
          <t>Synthetic 2026-10-17: checked: none</t>
        </is>
      </c>
      <c r="D20" s="2">
        <v>0</v>
      </c>
      <c r="E20" s="2" t="inlineStr">
        <is>
          <t>Synthetic 2026-10-17: checked: none</t>
        </is>
      </c>
    </row>
    <row r="21" ht="34" customHeight="1">
      <c r="A21" s="0" t="inlineStr">
        <is>
          <t>Other one-off costs</t>
        </is>
      </c>
      <c r="B21" s="2">
        <v>0</v>
      </c>
      <c r="C21" s="2" t="inlineStr">
        <is>
          <t>Synthetic 2026-10-17: checked: none</t>
        </is>
      </c>
      <c r="D21" s="2">
        <v>0</v>
      </c>
      <c r="E21" s="2" t="inlineStr">
        <is>
          <t>Synthetic 2026-10-17: checked: none</t>
        </is>
      </c>
    </row>
    <row r="22" ht="34" customHeight="1">
      <c r="A22" s="0" t="inlineStr">
        <is>
          <t>Initial cost subtotal</t>
        </is>
      </c>
      <c r="B22" s="3">
        <f>IF(COUNT(B17:B21)=5,SUM(B17:B21),"")</f>
        <v>6400</v>
      </c>
      <c r="C22" s="0" t="inlineStr">
        <is>
          <t/>
        </is>
      </c>
      <c r="D22" s="3">
        <f>IF(COUNT(D17:D21)=5,SUM(D17:D21),"")</f>
        <v>8000</v>
      </c>
      <c r="E22" s="0" t="inlineStr">
        <is>
          <t/>
        </is>
      </c>
    </row>
    <row r="23" ht="34" customHeight="1">
      <c r="A23" s="1" t="inlineStr">
        <is>
          <t>MONTHLY EQUIVALENTS: cash cost over full period / 36</t>
        </is>
      </c>
      <c r="B23" s="1" t="inlineStr">
        <is>
          <t/>
        </is>
      </c>
      <c r="C23" s="1" t="inlineStr">
        <is>
          <t/>
        </is>
      </c>
      <c r="D23" s="1" t="inlineStr">
        <is>
          <t/>
        </is>
      </c>
      <c r="E23" s="1" t="inlineStr">
        <is>
          <t/>
        </is>
      </c>
    </row>
    <row r="24" ht="34" customHeight="1">
      <c r="A24" s="0" t="inlineStr">
        <is>
          <t>Platform subscription</t>
        </is>
      </c>
      <c r="B24" s="2">
        <v>30</v>
      </c>
      <c r="C24" s="2" t="inlineStr">
        <is>
          <t>Synthetic 2026-10-17: monthly equivalent for all 36 months</t>
        </is>
      </c>
      <c r="D24" s="2">
        <v>0</v>
      </c>
      <c r="E24" s="2" t="inlineStr">
        <is>
          <t>Synthetic 2026-10-17: checked: none</t>
        </is>
      </c>
    </row>
    <row r="25" ht="34" customHeight="1">
      <c r="A25" s="0" t="inlineStr">
        <is>
          <t>Hosting (zero when included above)</t>
        </is>
      </c>
      <c r="B25" s="2">
        <v>0</v>
      </c>
      <c r="C25" s="2" t="inlineStr">
        <is>
          <t>Synthetic 2026-10-17: checked: included in platform, zero extra hosting</t>
        </is>
      </c>
      <c r="D25" s="2">
        <v>20</v>
      </c>
      <c r="E25" s="2" t="inlineStr">
        <is>
          <t>Synthetic 2026-10-17: monthly equivalent for all 36 months</t>
        </is>
      </c>
    </row>
    <row r="26" ht="34" customHeight="1">
      <c r="A26" s="0" t="inlineStr">
        <is>
          <t>Apps / plugins</t>
        </is>
      </c>
      <c r="B26" s="2">
        <v>20</v>
      </c>
      <c r="C26" s="2" t="inlineStr">
        <is>
          <t>Synthetic 2026-10-17: assumed cash payable; see README</t>
        </is>
      </c>
      <c r="D26" s="2">
        <v>20</v>
      </c>
      <c r="E26" s="2" t="inlineStr">
        <is>
          <t>Synthetic 2026-10-17: assumed cash payable; see README</t>
        </is>
      </c>
    </row>
    <row r="27" ht="34" customHeight="1">
      <c r="A27" s="0" t="inlineStr">
        <is>
          <t>Support / maintenance</t>
        </is>
      </c>
      <c r="B27" s="2">
        <v>50</v>
      </c>
      <c r="C27" s="2" t="inlineStr">
        <is>
          <t>Synthetic 2026-10-17: assumed cash payable; see README</t>
        </is>
      </c>
      <c r="D27" s="2">
        <v>100</v>
      </c>
      <c r="E27" s="2" t="inlineStr">
        <is>
          <t>Synthetic 2026-10-17: assumed cash payable; see README</t>
        </is>
      </c>
    </row>
    <row r="28" ht="34" customHeight="1">
      <c r="A28" s="0" t="inlineStr">
        <is>
          <t>Other monthly costs</t>
        </is>
      </c>
      <c r="B28" s="2">
        <v>0</v>
      </c>
      <c r="C28" s="2" t="inlineStr">
        <is>
          <t>Synthetic 2026-10-17: checked: none</t>
        </is>
      </c>
      <c r="D28" s="2">
        <v>0</v>
      </c>
      <c r="E28" s="2" t="inlineStr">
        <is>
          <t>Synthetic 2026-10-17: checked: none</t>
        </is>
      </c>
    </row>
    <row r="29" ht="34" customHeight="1">
      <c r="A29" s="0" t="inlineStr">
        <is>
          <t>Monthly equivalent subtotal</t>
        </is>
      </c>
      <c r="B29" s="3">
        <f>IF(COUNT(B24:B28)=5,SUM(B24:B28),"")</f>
        <v>100</v>
      </c>
      <c r="C29" s="0" t="inlineStr">
        <is>
          <t/>
        </is>
      </c>
      <c r="D29" s="3">
        <f>IF(COUNT(D24:D28)=5,SUM(D24:D28),"")</f>
        <v>140</v>
      </c>
      <c r="E29" s="0" t="inlineStr">
        <is>
          <t/>
        </is>
      </c>
    </row>
    <row r="30" ht="34" customHeight="1">
      <c r="A30" s="0" t="inlineStr">
        <is>
          <t>Monthly costs over 36 months</t>
        </is>
      </c>
      <c r="B30" s="3">
        <f>IF(COUNT(B24:B28)=5,B29*$B$4,"")</f>
        <v>3600</v>
      </c>
      <c r="C30" s="0" t="inlineStr">
        <is>
          <t/>
        </is>
      </c>
      <c r="D30" s="3">
        <f>IF(COUNT(D24:D28)=5,D29*$B$4,"")</f>
        <v>5040</v>
      </c>
      <c r="E30" s="0" t="inlineStr">
        <is>
          <t/>
        </is>
      </c>
    </row>
    <row r="31" ht="34" customHeight="1">
      <c r="A31" s="1" t="inlineStr">
        <is>
          <t>ANNUAL EQUIVALENTS: cash cost over full period / 3</t>
        </is>
      </c>
      <c r="B31" s="1" t="inlineStr">
        <is>
          <t/>
        </is>
      </c>
      <c r="C31" s="1" t="inlineStr">
        <is>
          <t/>
        </is>
      </c>
      <c r="D31" s="1" t="inlineStr">
        <is>
          <t/>
        </is>
      </c>
      <c r="E31" s="1" t="inlineStr">
        <is>
          <t/>
        </is>
      </c>
    </row>
    <row r="32" ht="34" customHeight="1">
      <c r="A32" s="0" t="inlineStr">
        <is>
          <t>Renewals / domains / other annual costs</t>
        </is>
      </c>
      <c r="B32" s="2">
        <v>24</v>
      </c>
      <c r="C32" s="2" t="inlineStr">
        <is>
          <t>Synthetic 2026-10-17: annual equivalent 24; 72 cash across 3 years</t>
        </is>
      </c>
      <c r="D32" s="2">
        <v>24</v>
      </c>
      <c r="E32" s="2" t="inlineStr">
        <is>
          <t>Synthetic 2026-10-17: annual equivalent 24; 72 cash across 3 years</t>
        </is>
      </c>
    </row>
    <row r="33" ht="34" customHeight="1">
      <c r="A33" s="0" t="inlineStr">
        <is>
          <t>Annual costs over 36 months</t>
        </is>
      </c>
      <c r="B33" s="3">
        <f>IF(COUNT(B32)=1,B32*$B$4/12,"")</f>
        <v>72</v>
      </c>
      <c r="C33" s="0" t="inlineStr">
        <is>
          <t/>
        </is>
      </c>
      <c r="D33" s="3">
        <f>IF(COUNT(D32)=1,D32*$B$4/12,"")</f>
        <v>72</v>
      </c>
      <c r="E33" s="0" t="inlineStr">
        <is>
          <t/>
        </is>
      </c>
    </row>
    <row r="34" ht="34" customHeight="1">
      <c r="A34" s="1" t="inlineStr">
        <is>
          <t>PAYMENTS: same orders and average order value for both quotes</t>
        </is>
      </c>
      <c r="B34" s="1" t="inlineStr">
        <is>
          <t/>
        </is>
      </c>
      <c r="C34" s="1" t="inlineStr">
        <is>
          <t/>
        </is>
      </c>
      <c r="D34" s="1" t="inlineStr">
        <is>
          <t/>
        </is>
      </c>
      <c r="E34" s="1" t="inlineStr">
        <is>
          <t/>
        </is>
      </c>
    </row>
    <row r="35" ht="34" customHeight="1">
      <c r="A35" s="0" t="inlineStr">
        <is>
          <t>Processing percentage (enter 1.5% or 0.015)</t>
        </is>
      </c>
      <c r="B35" s="4">
        <v>0.015</v>
      </c>
      <c r="C35" s="2" t="inlineStr">
        <is>
          <t>Synthetic 2026-10-17: one assumed payment mix; 1.5% of gross order value</t>
        </is>
      </c>
      <c r="D35" s="4">
        <v>0.015</v>
      </c>
      <c r="E35" s="2" t="inlineStr">
        <is>
          <t>Synthetic 2026-10-17: one assumed payment mix; 1.5% of gross order value</t>
        </is>
      </c>
    </row>
    <row r="36" ht="34" customHeight="1">
      <c r="A36" s="0" t="inlineStr">
        <is>
          <t>Processing fixed fee per order</t>
        </is>
      </c>
      <c r="B36" s="2">
        <v>0.25</v>
      </c>
      <c r="C36" s="2" t="inlineStr">
        <is>
          <t>Synthetic 2026-10-17: 0.25 per order; one assumed payment mix</t>
        </is>
      </c>
      <c r="D36" s="2">
        <v>0.25</v>
      </c>
      <c r="E36" s="2" t="inlineStr">
        <is>
          <t>Synthetic 2026-10-17: 0.25 per order; one assumed payment mix</t>
        </is>
      </c>
    </row>
    <row r="37" ht="34" customHeight="1">
      <c r="A37" s="0" t="inlineStr">
        <is>
          <t>Additional platform transaction percentage</t>
        </is>
      </c>
      <c r="B37" s="4">
        <v>0</v>
      </c>
      <c r="C37" s="2" t="inlineStr">
        <is>
          <t>Synthetic 2026-10-17: checked: none</t>
        </is>
      </c>
      <c r="D37" s="4">
        <v>0</v>
      </c>
      <c r="E37" s="2" t="inlineStr">
        <is>
          <t>Synthetic 2026-10-17: checked: none</t>
        </is>
      </c>
    </row>
    <row r="38" ht="34" customHeight="1">
      <c r="A38" s="0" t="inlineStr">
        <is>
          <t>Modelled orders over 36 months</t>
        </is>
      </c>
      <c r="B38" s="3">
        <f>IF(COUNT($B$6)=1,$B$6*$B$4,"")</f>
        <v>3600</v>
      </c>
      <c r="C38" s="0" t="inlineStr">
        <is>
          <t/>
        </is>
      </c>
      <c r="D38" s="3">
        <f>IF(COUNT($B$6)=1,$B$6*$B$4,"")</f>
        <v>3600</v>
      </c>
      <c r="E38" s="0" t="inlineStr">
        <is>
          <t/>
        </is>
      </c>
    </row>
    <row r="39" ht="34" customHeight="1">
      <c r="A39" s="0" t="inlineStr">
        <is>
          <t>Modelled gross order value over 36 months</t>
        </is>
      </c>
      <c r="B39" s="3">
        <f>IF(COUNT($B$6:$B$7)=2,B38*$B$7,"")</f>
        <v>180000</v>
      </c>
      <c r="C39" s="0" t="inlineStr">
        <is>
          <t/>
        </is>
      </c>
      <c r="D39" s="3">
        <f>IF(COUNT($B$6:$B$7)=2,D38*$B$7,"")</f>
        <v>180000</v>
      </c>
      <c r="E39" s="0" t="inlineStr">
        <is>
          <t/>
        </is>
      </c>
    </row>
    <row r="40" ht="34" customHeight="1">
      <c r="A40" s="0" t="inlineStr">
        <is>
          <t>Modelled processing charges</t>
        </is>
      </c>
      <c r="B40" s="3">
        <f>IF(B43="Complete",B39*B35+B38*B36,"")</f>
        <v>3600</v>
      </c>
      <c r="C40" s="0" t="inlineStr">
        <is>
          <t/>
        </is>
      </c>
      <c r="D40" s="3">
        <f>IF(D43="Complete",D39*D35+D38*D36,"")</f>
        <v>3600</v>
      </c>
      <c r="E40" s="0" t="inlineStr">
        <is>
          <t/>
        </is>
      </c>
    </row>
    <row r="41" ht="34" customHeight="1">
      <c r="A41" s="0" t="inlineStr">
        <is>
          <t>Modelled additional platform charges</t>
        </is>
      </c>
      <c r="B41" s="3">
        <f>IF(B43="Complete",B39*B37,"")</f>
        <v>0</v>
      </c>
      <c r="C41" s="0" t="inlineStr">
        <is>
          <t/>
        </is>
      </c>
      <c r="D41" s="3">
        <f>IF(D43="Complete",D39*D37,"")</f>
        <v>0</v>
      </c>
      <c r="E41" s="0" t="inlineStr">
        <is>
          <t/>
        </is>
      </c>
    </row>
    <row r="42" ht="34" customHeight="1">
      <c r="A42" s="0" t="inlineStr">
        <is>
          <t>Other allowance for full 36 months</t>
        </is>
      </c>
      <c r="B42" s="2">
        <v>0</v>
      </c>
      <c r="C42" s="2" t="inlineStr">
        <is>
          <t>Synthetic 2026-10-17: checked: none</t>
        </is>
      </c>
      <c r="D42" s="2">
        <v>0</v>
      </c>
      <c r="E42" s="2" t="inlineStr">
        <is>
          <t>Synthetic 2026-10-17: checked: none</t>
        </is>
      </c>
    </row>
    <row r="43" ht="34" customHeight="1">
      <c r="A43" s="0" t="inlineStr">
        <is>
          <t>Quote status</t>
        </is>
      </c>
      <c r="B43" s="3" t="str">
        <f>IF(OR(LEN(TRIM(B11&amp;""))=0,LEN(TRIM(B12&amp;""))=0,LEN(TRIM(B13&amp;""))=0,LEN(TRIM(B14&amp;""))=0,LEN(TRIM(B15&amp;""))=0,LEN(TRIM(C17&amp;""))=0,LEN(TRIM(C18&amp;""))=0,LEN(TRIM(C19&amp;""))=0,LEN(TRIM(C20&amp;""))=0,LEN(TRIM(C21&amp;""))=0,LEN(TRIM(C24&amp;""))=0,LEN(TRIM(C25&amp;""))=0,LEN(TRIM(C26&amp;""))=0,LEN(TRIM(C27&amp;""))=0,LEN(TRIM(C28&amp;""))=0,LEN(TRIM(C32&amp;""))=0,LEN(TRIM(C35&amp;""))=0,LEN(TRIM(C36&amp;""))=0,LEN(TRIM(C37&amp;""))=0,LEN(TRIM(C42&amp;""))=0,COUNTBLANK(B17:B21)&gt;0,COUNTBLANK(B24:B28)&gt;0,COUNTBLANK(B35:B37)&gt;0,B32="",B42="",$B$6="",$B$7="",LEN(TRIM($B$5&amp;""))=0),"Incomplete",IF(OR(COUNT(B17:B21,B24:B28,B32,B35:B37,B42)&lt;&gt;15,COUNT($B$6:$B$7)&lt;&gt;2),"Invalid input",IF(OR(MIN(B17:B21,B24:B28,B32,B35:B37,B42)&lt;0,MIN($B$6:$B$7)&lt;0,$B$6&lt;&gt;INT($B$6),$B$4&lt;&gt;36,B35&gt;1,B37&gt;1,LEN(TRIM(B12))&lt;&gt;3,LEN(TRIM($B$5))&lt;&gt;3),"Invalid input",IF(UPPER(TRIM(B12))&lt;&gt;UPPER(TRIM($B$5)),"Currency mismatch","Complete"))))</f>
        <v>Complete</v>
      </c>
      <c r="C43" s="0" t="inlineStr">
        <is>
          <t/>
        </is>
      </c>
      <c r="D43" s="3" t="str">
        <f>IF(OR(LEN(TRIM(D11&amp;""))=0,LEN(TRIM(D12&amp;""))=0,LEN(TRIM(D13&amp;""))=0,LEN(TRIM(D14&amp;""))=0,LEN(TRIM(D15&amp;""))=0,LEN(TRIM(E17&amp;""))=0,LEN(TRIM(E18&amp;""))=0,LEN(TRIM(E19&amp;""))=0,LEN(TRIM(E20&amp;""))=0,LEN(TRIM(E21&amp;""))=0,LEN(TRIM(E24&amp;""))=0,LEN(TRIM(E25&amp;""))=0,LEN(TRIM(E26&amp;""))=0,LEN(TRIM(E27&amp;""))=0,LEN(TRIM(E28&amp;""))=0,LEN(TRIM(E32&amp;""))=0,LEN(TRIM(E35&amp;""))=0,LEN(TRIM(E36&amp;""))=0,LEN(TRIM(E37&amp;""))=0,LEN(TRIM(E42&amp;""))=0,COUNTBLANK(D17:D21)&gt;0,COUNTBLANK(D24:D28)&gt;0,COUNTBLANK(D35:D37)&gt;0,D32="",D42="",$B$6="",$B$7="",LEN(TRIM($B$5&amp;""))=0),"Incomplete",IF(OR(COUNT(D17:D21,D24:D28,D32,D35:D37,D42)&lt;&gt;15,COUNT($B$6:$B$7)&lt;&gt;2),"Invalid input",IF(OR(MIN(D17:D21,D24:D28,D32,D35:D37,D42)&lt;0,MIN($B$6:$B$7)&lt;0,$B$6&lt;&gt;INT($B$6),$B$4&lt;&gt;36,D35&gt;1,D37&gt;1,LEN(TRIM(D12))&lt;&gt;3,LEN(TRIM($B$5))&lt;&gt;3),"Invalid input",IF(UPPER(TRIM(D12))&lt;&gt;UPPER(TRIM($B$5)),"Currency mismatch","Complete"))))</f>
        <v>Complete</v>
      </c>
      <c r="E43" s="0" t="inlineStr">
        <is>
          <t/>
        </is>
      </c>
    </row>
    <row r="44" ht="34" customHeight="1">
      <c r="A44" s="0" t="inlineStr">
        <is>
          <t>TOTAL CASH COST OVER 36 MONTHS</t>
        </is>
      </c>
      <c r="B44" s="5">
        <f>IF(B43="Complete",SUM(B22,B30,B33,B40,B41,B42),"")</f>
        <v>13672</v>
      </c>
      <c r="C44" s="0" t="inlineStr">
        <is>
          <t/>
        </is>
      </c>
      <c r="D44" s="5">
        <f>IF(D43="Complete",SUM(D22,D30,D33,D40,D41,D42),"")</f>
        <v>16712</v>
      </c>
      <c r="E44" s="0" t="inlineStr">
        <is>
          <t/>
        </is>
      </c>
    </row>
    <row r="45" ht="34" customHeight="1">
      <c r="A45" s="0" t="inlineStr">
        <is>
          <t>Comparison status</t>
        </is>
      </c>
      <c r="B45" s="3" t="str">
        <f>IF(OR(B43="Incomplete",D43="Incomplete"),"Incomplete",IF(OR(B43="Invalid input",D43="Invalid input"),"Invalid input",IF(OR(B43="Currency mismatch",D43="Currency mismatch"),"Currency mismatch","Comparable")))</f>
        <v>Comparable</v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</row>
    <row r="46" ht="34" customHeight="1">
      <c r="A46" s="0" t="inlineStr">
        <is>
          <t>Quote B minus Quote A (same currency)</t>
        </is>
      </c>
      <c r="B46" s="5">
        <f>IF(B45="Comparable",D44-B44,"")</f>
        <v>3040</v>
      </c>
      <c r="C46" s="0" t="inlineStr">
        <is>
          <t/>
        </is>
      </c>
      <c r="D46" s="5" t="inlineStr">
        <is>
          <t/>
        </is>
      </c>
      <c r="E46" s="0" t="inlineStr">
        <is>
          <t/>
        </is>
      </c>
    </row>
    <row r="47" ht="44" customHeight="1">
      <c r="A47" s="0" t="inlineStr">
        <is>
          <t>Incomplete means required fields are blank. A checked zero needs a source/billing note. Correct Invalid input before comparing.</t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</row>
    <row r="48" ht="44" customHeight="1">
      <c r="A48" s="0" t="inlineStr">
        <is>
          <t>This is a cash planning scenario. Model VAT recovery, financing, refunds, shipping, FX and revenue changes separately as needed.</t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</row>
    <row r="49" ht="44" customHeight="1">
      <c r="A49" s="0" t="inlineStr">
        <is>
          <t>Formula results recalculate in a compatible spreadsheet. Read README.txt before using or adapting the model.</t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</row>
  </sheetData>
  <mergeCells count="11">
    <mergeCell ref="A1:E1"/>
    <mergeCell ref="A2:E2"/>
    <mergeCell ref="A3:E3"/>
    <mergeCell ref="A8:E8"/>
    <mergeCell ref="A16:E16"/>
    <mergeCell ref="A23:E23"/>
    <mergeCell ref="A31:E31"/>
    <mergeCell ref="A34:E34"/>
    <mergeCell ref="A47:E47"/>
    <mergeCell ref="A48:E48"/>
    <mergeCell ref="A49:E49"/>
  </mergeCells>
  <dataValidations count="5">
    <dataValidation type="decimal" sqref="B17 B18 B19 B20 B21 B24 B25 B26 B27 B28 B32 B36 B42 D17 D18 D19 D20 D21 D24 D25 D26 D27 D28 D32 D36 D42 B7" allowBlank="1" showErrorMessage="1" showInputMessage="1" errorStyle="stop" errorTitle="Check this input" error="Enter a non-negative number. Use zero only after checking the cost." promptTitle="Planning input" prompt="Enter a non-negative number. Use zero only after checking the cost." operator="greaterThanOrEqual">
      <formula1>0</formula1>
    </dataValidation>
    <dataValidation type="decimal" sqref="B35 B37 D35 D37" allowBlank="1" showErrorMessage="1" showInputMessage="1" errorStyle="stop" errorTitle="Check this input" error="Enter a percentage from 0% to 100%, such as 1.5% or 0.015." promptTitle="Planning input" prompt="Enter a percentage from 0% to 100%, such as 1.5% or 0.015." operator="between">
      <formula1>0</formula1>
      <formula2>1</formula2>
    </dataValidation>
    <dataValidation type="whole" sqref="B6" allowBlank="1" showErrorMessage="1" showInputMessage="1" errorStyle="stop" errorTitle="Check this input" error="Enter the same non-negative whole number of monthly orders for both quotes." promptTitle="Planning input" prompt="Enter the same non-negative whole number of monthly orders for both quotes." operator="greaterThanOrEqual">
      <formula1>0</formula1>
    </dataValidation>
    <dataValidation type="textLength" sqref="B5 B12 D12" allowBlank="1" showErrorMessage="1" showInputMessage="1" errorStyle="stop" errorTitle="Check this input" error="Enter one 3-letter currency code. Both quotes must use the shared currency." promptTitle="Planning input" prompt="Enter one 3-letter currency code. Both quotes must use the shared currency." operator="equal">
      <formula1>3</formula1>
    </dataValidation>
    <dataValidation type="whole" sqref="B4" allowBlank="1" showErrorMessage="1" showInputMessage="1" errorStyle="stop" errorTitle="Check this input" error="This comparison uses a shared period of 36 months." promptTitle="Planning input" prompt="This comparison uses a shared period of 36 months." operator="between">
      <formula1>36</formula1>
      <formula2>36</formula2>
    </dataValidation>
  </dataValidations>
  <pageMargins left="0.25" right="0.25" top="0.5" bottom="0.5" header="0.2" footer="0.2"/>
  <pageSetup orientation="landscape" paperSize="9" fitToWidth="1" fitToHeight="0"/>
</worksheet>
</file>